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11 Pojisteni/"/>
    </mc:Choice>
  </mc:AlternateContent>
  <xr:revisionPtr revIDLastSave="0" documentId="13_ncr:1_{4E60E936-C728-3B4E-B7CD-30B7102B11EA}" xr6:coauthVersionLast="47" xr6:coauthVersionMax="47" xr10:uidLastSave="{00000000-0000-0000-0000-000000000000}"/>
  <bookViews>
    <workbookView xWindow="1260" yWindow="500" windowWidth="29040" windowHeight="20740" xr2:uid="{D31683C3-D3FF-7B45-A765-19396C85E37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F42" i="1"/>
  <c r="F39" i="1"/>
  <c r="F38" i="1"/>
  <c r="F37" i="1"/>
  <c r="F35" i="1"/>
  <c r="F33" i="1"/>
  <c r="F32" i="1"/>
  <c r="F31" i="1"/>
  <c r="F25" i="1"/>
  <c r="F29" i="1"/>
  <c r="F27" i="1"/>
  <c r="F26" i="1"/>
  <c r="F23" i="1"/>
  <c r="F21" i="1"/>
  <c r="F20" i="1"/>
  <c r="F17" i="1"/>
  <c r="F15" i="1"/>
  <c r="F14" i="1"/>
  <c r="F13" i="1"/>
  <c r="F18" i="1"/>
  <c r="F22" i="1"/>
  <c r="F24" i="1"/>
  <c r="F28" i="1"/>
  <c r="F30" i="1"/>
  <c r="F34" i="1"/>
  <c r="F36" i="1"/>
  <c r="C40" i="1"/>
  <c r="F12" i="1"/>
  <c r="F10" i="1"/>
  <c r="I42" i="1" l="1"/>
  <c r="F16" i="1"/>
  <c r="B40" i="1"/>
</calcChain>
</file>

<file path=xl/sharedStrings.xml><?xml version="1.0" encoding="utf-8"?>
<sst xmlns="http://schemas.openxmlformats.org/spreadsheetml/2006/main" count="84" uniqueCount="47">
  <si>
    <t>Věkový stupeň porostní skupiny </t>
  </si>
  <si>
    <t>Výměra (ha) </t>
  </si>
  <si>
    <t>Pojištěná jednotková cena (ha/Kč) </t>
  </si>
  <si>
    <t>Celková pojistná částka pro porostní skupinu (Kč) </t>
  </si>
  <si>
    <t>Limit plnění "nucená těžba" (Kč) </t>
  </si>
  <si>
    <t>Limit plnění "nové zalesnění" (Kč) </t>
  </si>
  <si>
    <t>L1; 0 - 10 let </t>
  </si>
  <si>
    <t>L2; 11 - 20 let </t>
  </si>
  <si>
    <t>L3; 21 - 30 let </t>
  </si>
  <si>
    <t>L4; 31 - 40 let </t>
  </si>
  <si>
    <t>L5; 41 - 50 let </t>
  </si>
  <si>
    <t>L6; 51 - 60 let </t>
  </si>
  <si>
    <t>L7; 61 - 70 let </t>
  </si>
  <si>
    <t>L8; 71 - 80 let </t>
  </si>
  <si>
    <t>L9; 81 - 90 let </t>
  </si>
  <si>
    <t>L10; 91 - 100 let </t>
  </si>
  <si>
    <t>Celkem: </t>
  </si>
  <si>
    <t>Zájemce o pojištění (obchodní firma/fyzická osoba; IČO/RČ; sídlo/bydliště/trvalý pobyt/bydliště): Město Bruntál, IČ: 00295892</t>
  </si>
  <si>
    <t>Pojišťují se dále uvedené porostní skupiny na katastrálním území: Bruntál město, Dlouhá Stráň, Karlovec, Mezina</t>
  </si>
  <si>
    <r>
      <t> </t>
    </r>
    <r>
      <rPr>
        <b/>
        <i/>
        <sz val="12"/>
        <color theme="1"/>
        <rFont val="Calibri"/>
        <family val="2"/>
      </rPr>
      <t>Dotazník k pojištění lesních porostů podle LHP (nebo LHO) </t>
    </r>
  </si>
  <si>
    <t>Zásoba dřevní hmoty na stojato v (m3) </t>
  </si>
  <si>
    <t>1. Tvoří v pojištěném lesním porostu více než 50 % dřevinné skladby borovice? </t>
  </si>
  <si>
    <t>2. Tvoří v pojištěném lesním porostu více než 50 % dřevinné skladby smrk? </t>
  </si>
  <si>
    <t>3. Tvoří v pojištěném lesním porostu více než 50 % dřevinné skladby listnaté porosty? </t>
  </si>
  <si>
    <t>4. Je více než 50 % pojišťovaného lesního porostu v nadmořské výšce 500 – 900 m n. m.? </t>
  </si>
  <si>
    <t>5. Tvoří lesy některé z dále uvedených kategorií více než 50 % pojištěného objektu? </t>
  </si>
  <si>
    <t>– lesy v imisních oblastech v pásmu ohrožení A a B </t>
  </si>
  <si>
    <t>– lesy lázeňské </t>
  </si>
  <si>
    <t>– lesy příměstské a lesoparky se zvýšenou rekreační funkcí </t>
  </si>
  <si>
    <t>6. Je pojišťována jen část výměry lesního objektu z majetku pojištěného? </t>
  </si>
  <si>
    <t>7. Je v pojištěném lesním objektu zvýšené riziko požáru? </t>
  </si>
  <si>
    <t>8. Byl některý z pojišťovaných objektů poškozen sjednávaným rizikem? </t>
  </si>
  <si>
    <t>Pokud ano, který a jak? </t>
  </si>
  <si>
    <t>9. Platnost lesního hospodářského plánu nebo lesní hospodářské osnovy do: </t>
  </si>
  <si>
    <t>NE</t>
  </si>
  <si>
    <t>ANO</t>
  </si>
  <si>
    <t>Odd 3 - žhář, 06/2019</t>
  </si>
  <si>
    <t>Riziko</t>
  </si>
  <si>
    <t>požár</t>
  </si>
  <si>
    <t>vichřice</t>
  </si>
  <si>
    <t xml:space="preserve">Požár: ANO, Vichřice: ANO </t>
  </si>
  <si>
    <t>L11; 101 - 120 let </t>
  </si>
  <si>
    <t>L12; 101 - 120 let </t>
  </si>
  <si>
    <t>L13; 120 +</t>
  </si>
  <si>
    <t>L14; 120 +</t>
  </si>
  <si>
    <t>L16; 120 +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</si>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</sst>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2"/>
      <color theme="1"/>
      <name val="Aptos Narrow"/>
      <family val="2"/>
      <charset val="238"/>
      <scheme val="minor"/>
    </font>
    <font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14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3" fillId="2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3C443-F584-B84F-A6A1-F8940ADC8D68}">
  <dimension ref="A1:I57"/>
  <sheetViews>
    <sheetView tabSelected="1" topLeftCell="A13" workbookViewId="0">
      <selection activeCell="F40" sqref="F40"/>
    </sheetView>
  </sheetViews>
  <sheetFormatPr baseColWidth="10" defaultColWidth="10.83203125" defaultRowHeight="16" x14ac:dyDescent="0.2"/>
  <cols>
    <col min="1" max="1" width="32.6640625" style="1" customWidth="1"/>
    <col min="2" max="2" width="12" style="1" customWidth="1"/>
    <col min="3" max="3" width="34" style="1" customWidth="1"/>
    <col min="4" max="4" width="12.6640625" style="1" customWidth="1"/>
    <col min="5" max="5" width="18.83203125" style="2" customWidth="1"/>
    <col min="6" max="6" width="24.1640625" style="2" customWidth="1"/>
    <col min="7" max="8" width="18.1640625" style="2" customWidth="1"/>
    <col min="9" max="9" width="24.33203125" style="1" customWidth="1"/>
    <col min="10" max="16384" width="10.83203125" style="1"/>
  </cols>
  <sheetData>
    <row r="1" spans="1:8" x14ac:dyDescent="0.2">
      <c r="A1" s="1" t="s">
        <v>46</v>
      </c>
    </row>
    <row r="3" spans="1:8" x14ac:dyDescent="0.2">
      <c r="A3" s="1" t="s">
        <v>19</v>
      </c>
    </row>
    <row r="5" spans="1:8" x14ac:dyDescent="0.2">
      <c r="A5" s="1" t="s">
        <v>17</v>
      </c>
    </row>
    <row r="6" spans="1:8" x14ac:dyDescent="0.2">
      <c r="A6" s="1" t="s">
        <v>18</v>
      </c>
    </row>
    <row r="7" spans="1:8" x14ac:dyDescent="0.2">
      <c r="A7" s="3" t="s">
        <v>40</v>
      </c>
    </row>
    <row r="8" spans="1:8" x14ac:dyDescent="0.2">
      <c r="A8" s="3"/>
    </row>
    <row r="9" spans="1:8" ht="51" customHeight="1" x14ac:dyDescent="0.2">
      <c r="A9" s="8" t="s">
        <v>0</v>
      </c>
      <c r="B9" s="8" t="s">
        <v>1</v>
      </c>
      <c r="C9" s="8" t="s">
        <v>20</v>
      </c>
      <c r="D9" s="8" t="s">
        <v>37</v>
      </c>
      <c r="E9" s="9" t="s">
        <v>2</v>
      </c>
      <c r="F9" s="9" t="s">
        <v>3</v>
      </c>
      <c r="G9" s="9" t="s">
        <v>4</v>
      </c>
      <c r="H9" s="9" t="s">
        <v>5</v>
      </c>
    </row>
    <row r="10" spans="1:8" x14ac:dyDescent="0.2">
      <c r="A10" s="17" t="s">
        <v>6</v>
      </c>
      <c r="B10" s="17">
        <v>170.31</v>
      </c>
      <c r="C10" s="17">
        <v>100</v>
      </c>
      <c r="D10" s="4" t="s">
        <v>38</v>
      </c>
      <c r="E10" s="10">
        <v>50000</v>
      </c>
      <c r="F10" s="10">
        <f>B10*E10</f>
        <v>8515500</v>
      </c>
      <c r="G10" s="10">
        <v>0</v>
      </c>
      <c r="H10" s="10">
        <v>112000</v>
      </c>
    </row>
    <row r="11" spans="1:8" x14ac:dyDescent="0.2">
      <c r="A11" s="18"/>
      <c r="B11" s="18"/>
      <c r="C11" s="18"/>
      <c r="D11" s="4" t="s">
        <v>39</v>
      </c>
      <c r="E11" s="10">
        <v>0</v>
      </c>
      <c r="F11" s="10">
        <v>0</v>
      </c>
      <c r="G11" s="10">
        <v>0</v>
      </c>
      <c r="H11" s="10">
        <v>0</v>
      </c>
    </row>
    <row r="12" spans="1:8" x14ac:dyDescent="0.2">
      <c r="A12" s="17" t="s">
        <v>7</v>
      </c>
      <c r="B12" s="17">
        <v>73.3</v>
      </c>
      <c r="C12" s="17">
        <v>436</v>
      </c>
      <c r="D12" s="4" t="s">
        <v>38</v>
      </c>
      <c r="E12" s="10">
        <v>50000</v>
      </c>
      <c r="F12" s="10">
        <f t="shared" ref="F12:F36" si="0">B12*E12</f>
        <v>3665000</v>
      </c>
      <c r="G12" s="10">
        <v>0</v>
      </c>
      <c r="H12" s="10">
        <v>112000</v>
      </c>
    </row>
    <row r="13" spans="1:8" x14ac:dyDescent="0.2">
      <c r="A13" s="18"/>
      <c r="B13" s="18"/>
      <c r="C13" s="18"/>
      <c r="D13" s="4" t="s">
        <v>39</v>
      </c>
      <c r="E13" s="10">
        <v>0</v>
      </c>
      <c r="F13" s="10">
        <f t="shared" si="0"/>
        <v>0</v>
      </c>
      <c r="G13" s="10">
        <v>0</v>
      </c>
      <c r="H13" s="10">
        <v>0</v>
      </c>
    </row>
    <row r="14" spans="1:8" x14ac:dyDescent="0.2">
      <c r="A14" s="17" t="s">
        <v>8</v>
      </c>
      <c r="B14" s="17">
        <v>12.5</v>
      </c>
      <c r="C14" s="17">
        <v>1140</v>
      </c>
      <c r="D14" s="4" t="s">
        <v>38</v>
      </c>
      <c r="E14" s="10">
        <v>50000</v>
      </c>
      <c r="F14" s="10">
        <f>B14*E14</f>
        <v>625000</v>
      </c>
      <c r="G14" s="10">
        <v>18240</v>
      </c>
      <c r="H14" s="10">
        <v>112000</v>
      </c>
    </row>
    <row r="15" spans="1:8" x14ac:dyDescent="0.2">
      <c r="A15" s="18"/>
      <c r="B15" s="18"/>
      <c r="C15" s="18"/>
      <c r="D15" s="4" t="s">
        <v>39</v>
      </c>
      <c r="E15" s="10">
        <v>50000</v>
      </c>
      <c r="F15" s="10">
        <f>B14*E15</f>
        <v>625000</v>
      </c>
      <c r="G15" s="10">
        <v>18240</v>
      </c>
      <c r="H15" s="10">
        <v>112000</v>
      </c>
    </row>
    <row r="16" spans="1:8" x14ac:dyDescent="0.2">
      <c r="A16" s="17" t="s">
        <v>9</v>
      </c>
      <c r="B16" s="17">
        <v>17.7</v>
      </c>
      <c r="C16" s="17">
        <v>4212</v>
      </c>
      <c r="D16" s="4" t="s">
        <v>38</v>
      </c>
      <c r="E16" s="10">
        <v>125000</v>
      </c>
      <c r="F16" s="10">
        <f t="shared" si="0"/>
        <v>2212500</v>
      </c>
      <c r="G16" s="10">
        <v>47600</v>
      </c>
      <c r="H16" s="10">
        <v>112000</v>
      </c>
    </row>
    <row r="17" spans="1:8" x14ac:dyDescent="0.2">
      <c r="A17" s="18"/>
      <c r="B17" s="18"/>
      <c r="C17" s="18"/>
      <c r="D17" s="4" t="s">
        <v>39</v>
      </c>
      <c r="E17" s="10">
        <v>125000</v>
      </c>
      <c r="F17" s="10">
        <f>B16*E17</f>
        <v>2212500</v>
      </c>
      <c r="G17" s="10">
        <v>47600</v>
      </c>
      <c r="H17" s="10">
        <v>112000</v>
      </c>
    </row>
    <row r="18" spans="1:8" x14ac:dyDescent="0.2">
      <c r="A18" s="17" t="s">
        <v>10</v>
      </c>
      <c r="B18" s="17">
        <v>2.9</v>
      </c>
      <c r="C18" s="17">
        <v>503</v>
      </c>
      <c r="D18" s="4" t="s">
        <v>38</v>
      </c>
      <c r="E18" s="10">
        <v>240000</v>
      </c>
      <c r="F18" s="10">
        <f t="shared" si="0"/>
        <v>696000</v>
      </c>
      <c r="G18" s="10">
        <v>35000</v>
      </c>
      <c r="H18" s="10">
        <v>112000</v>
      </c>
    </row>
    <row r="19" spans="1:8" x14ac:dyDescent="0.2">
      <c r="A19" s="18"/>
      <c r="B19" s="18"/>
      <c r="C19" s="18"/>
      <c r="D19" s="4" t="s">
        <v>39</v>
      </c>
      <c r="E19" s="10">
        <v>240000</v>
      </c>
      <c r="F19" s="10">
        <v>696000</v>
      </c>
      <c r="G19" s="10">
        <v>35000</v>
      </c>
      <c r="H19" s="10">
        <v>112000</v>
      </c>
    </row>
    <row r="20" spans="1:8" x14ac:dyDescent="0.2">
      <c r="A20" s="17" t="s">
        <v>11</v>
      </c>
      <c r="B20" s="17">
        <v>2.8</v>
      </c>
      <c r="C20" s="17">
        <v>655</v>
      </c>
      <c r="D20" s="4" t="s">
        <v>38</v>
      </c>
      <c r="E20" s="10">
        <v>300000</v>
      </c>
      <c r="F20" s="10">
        <f>B20*E20</f>
        <v>840000</v>
      </c>
      <c r="G20" s="10">
        <v>47000</v>
      </c>
      <c r="H20" s="10">
        <v>112000</v>
      </c>
    </row>
    <row r="21" spans="1:8" x14ac:dyDescent="0.2">
      <c r="A21" s="18"/>
      <c r="B21" s="18"/>
      <c r="C21" s="18"/>
      <c r="D21" s="4" t="s">
        <v>39</v>
      </c>
      <c r="E21" s="10">
        <v>300000</v>
      </c>
      <c r="F21" s="10">
        <f>B20*E21</f>
        <v>840000</v>
      </c>
      <c r="G21" s="10">
        <v>47000</v>
      </c>
      <c r="H21" s="10">
        <v>112000</v>
      </c>
    </row>
    <row r="22" spans="1:8" x14ac:dyDescent="0.2">
      <c r="A22" s="17" t="s">
        <v>12</v>
      </c>
      <c r="B22" s="17">
        <v>1.8</v>
      </c>
      <c r="C22" s="17">
        <v>429</v>
      </c>
      <c r="D22" s="4" t="s">
        <v>38</v>
      </c>
      <c r="E22" s="10">
        <v>350000</v>
      </c>
      <c r="F22" s="10">
        <f t="shared" si="0"/>
        <v>630000</v>
      </c>
      <c r="G22" s="10">
        <v>47600</v>
      </c>
      <c r="H22" s="10">
        <v>112000</v>
      </c>
    </row>
    <row r="23" spans="1:8" x14ac:dyDescent="0.2">
      <c r="A23" s="18"/>
      <c r="B23" s="18"/>
      <c r="C23" s="18"/>
      <c r="D23" s="4" t="s">
        <v>39</v>
      </c>
      <c r="E23" s="10">
        <v>350000</v>
      </c>
      <c r="F23" s="10">
        <f>B22*E23</f>
        <v>630000</v>
      </c>
      <c r="G23" s="10">
        <v>47600</v>
      </c>
      <c r="H23" s="10">
        <v>112000</v>
      </c>
    </row>
    <row r="24" spans="1:8" x14ac:dyDescent="0.2">
      <c r="A24" s="17" t="s">
        <v>13</v>
      </c>
      <c r="B24" s="17">
        <v>6.2</v>
      </c>
      <c r="C24" s="17">
        <v>1273</v>
      </c>
      <c r="D24" s="4" t="s">
        <v>38</v>
      </c>
      <c r="E24" s="10">
        <v>400000</v>
      </c>
      <c r="F24" s="10">
        <f t="shared" si="0"/>
        <v>2480000</v>
      </c>
      <c r="G24" s="10">
        <v>41000</v>
      </c>
      <c r="H24" s="10">
        <v>112000</v>
      </c>
    </row>
    <row r="25" spans="1:8" x14ac:dyDescent="0.2">
      <c r="A25" s="18"/>
      <c r="B25" s="18"/>
      <c r="C25" s="18"/>
      <c r="D25" s="4" t="s">
        <v>39</v>
      </c>
      <c r="E25" s="10">
        <v>400000</v>
      </c>
      <c r="F25" s="10">
        <f>B24*E25</f>
        <v>2480000</v>
      </c>
      <c r="G25" s="10">
        <v>41000</v>
      </c>
      <c r="H25" s="10">
        <v>112000</v>
      </c>
    </row>
    <row r="26" spans="1:8" x14ac:dyDescent="0.2">
      <c r="A26" s="17" t="s">
        <v>14</v>
      </c>
      <c r="B26" s="17">
        <v>1.6</v>
      </c>
      <c r="C26" s="17">
        <v>353</v>
      </c>
      <c r="D26" s="4" t="s">
        <v>38</v>
      </c>
      <c r="E26" s="10">
        <v>420000</v>
      </c>
      <c r="F26" s="10">
        <f>B26*E26</f>
        <v>672000</v>
      </c>
      <c r="G26" s="10">
        <v>44000</v>
      </c>
      <c r="H26" s="10">
        <v>112000</v>
      </c>
    </row>
    <row r="27" spans="1:8" x14ac:dyDescent="0.2">
      <c r="A27" s="18"/>
      <c r="B27" s="18"/>
      <c r="C27" s="18"/>
      <c r="D27" s="4" t="s">
        <v>39</v>
      </c>
      <c r="E27" s="10">
        <v>420000</v>
      </c>
      <c r="F27" s="10">
        <f>B26*E27</f>
        <v>672000</v>
      </c>
      <c r="G27" s="10">
        <v>44000</v>
      </c>
      <c r="H27" s="10">
        <v>112000</v>
      </c>
    </row>
    <row r="28" spans="1:8" x14ac:dyDescent="0.2">
      <c r="A28" s="17" t="s">
        <v>15</v>
      </c>
      <c r="B28" s="17">
        <v>1.1000000000000001</v>
      </c>
      <c r="C28" s="17">
        <v>309</v>
      </c>
      <c r="D28" s="4" t="s">
        <v>38</v>
      </c>
      <c r="E28" s="10">
        <v>480000</v>
      </c>
      <c r="F28" s="10">
        <f t="shared" si="0"/>
        <v>528000</v>
      </c>
      <c r="G28" s="10">
        <v>56000</v>
      </c>
      <c r="H28" s="10">
        <v>112000</v>
      </c>
    </row>
    <row r="29" spans="1:8" x14ac:dyDescent="0.2">
      <c r="A29" s="18"/>
      <c r="B29" s="18"/>
      <c r="C29" s="18"/>
      <c r="D29" s="4" t="s">
        <v>39</v>
      </c>
      <c r="E29" s="10">
        <v>480000</v>
      </c>
      <c r="F29" s="10">
        <f>B28*E29</f>
        <v>528000</v>
      </c>
      <c r="G29" s="10">
        <v>56000</v>
      </c>
      <c r="H29" s="10">
        <v>112000</v>
      </c>
    </row>
    <row r="30" spans="1:8" x14ac:dyDescent="0.2">
      <c r="A30" s="17" t="s">
        <v>41</v>
      </c>
      <c r="B30" s="17">
        <v>0.7</v>
      </c>
      <c r="C30" s="17">
        <v>173</v>
      </c>
      <c r="D30" s="4" t="s">
        <v>38</v>
      </c>
      <c r="E30" s="10">
        <v>500000</v>
      </c>
      <c r="F30" s="10">
        <f t="shared" si="0"/>
        <v>350000</v>
      </c>
      <c r="G30" s="10">
        <v>50000</v>
      </c>
      <c r="H30" s="10">
        <v>112000</v>
      </c>
    </row>
    <row r="31" spans="1:8" x14ac:dyDescent="0.2">
      <c r="A31" s="18"/>
      <c r="B31" s="18"/>
      <c r="C31" s="18"/>
      <c r="D31" s="4" t="s">
        <v>39</v>
      </c>
      <c r="E31" s="10">
        <v>500000</v>
      </c>
      <c r="F31" s="10">
        <f>B30*E31</f>
        <v>350000</v>
      </c>
      <c r="G31" s="10">
        <v>50000</v>
      </c>
      <c r="H31" s="10">
        <v>112000</v>
      </c>
    </row>
    <row r="32" spans="1:8" x14ac:dyDescent="0.2">
      <c r="A32" s="17" t="s">
        <v>42</v>
      </c>
      <c r="B32" s="17">
        <v>0.2</v>
      </c>
      <c r="C32" s="17">
        <v>65</v>
      </c>
      <c r="D32" s="4" t="s">
        <v>38</v>
      </c>
      <c r="E32" s="10">
        <v>500000</v>
      </c>
      <c r="F32" s="10">
        <f>B32*E32</f>
        <v>100000</v>
      </c>
      <c r="G32" s="10">
        <v>65000</v>
      </c>
      <c r="H32" s="10">
        <v>112000</v>
      </c>
    </row>
    <row r="33" spans="1:9" x14ac:dyDescent="0.2">
      <c r="A33" s="18"/>
      <c r="B33" s="18"/>
      <c r="C33" s="18"/>
      <c r="D33" s="4" t="s">
        <v>39</v>
      </c>
      <c r="E33" s="10">
        <v>500000</v>
      </c>
      <c r="F33" s="10">
        <f>B32*E33</f>
        <v>100000</v>
      </c>
      <c r="G33" s="10">
        <v>65000</v>
      </c>
      <c r="H33" s="10">
        <v>112000</v>
      </c>
    </row>
    <row r="34" spans="1:9" x14ac:dyDescent="0.2">
      <c r="A34" s="17" t="s">
        <v>43</v>
      </c>
      <c r="B34" s="17">
        <v>9.6</v>
      </c>
      <c r="C34" s="17">
        <v>3010</v>
      </c>
      <c r="D34" s="4" t="s">
        <v>38</v>
      </c>
      <c r="E34" s="10">
        <v>500000</v>
      </c>
      <c r="F34" s="10">
        <f t="shared" si="0"/>
        <v>4800000</v>
      </c>
      <c r="G34" s="10">
        <v>63000</v>
      </c>
      <c r="H34" s="10">
        <v>112000</v>
      </c>
    </row>
    <row r="35" spans="1:9" x14ac:dyDescent="0.2">
      <c r="A35" s="18"/>
      <c r="B35" s="18"/>
      <c r="C35" s="18"/>
      <c r="D35" s="4" t="s">
        <v>39</v>
      </c>
      <c r="E35" s="10">
        <v>500000</v>
      </c>
      <c r="F35" s="10">
        <f>B34*E35</f>
        <v>4800000</v>
      </c>
      <c r="G35" s="10">
        <v>63000</v>
      </c>
      <c r="H35" s="10">
        <v>112000</v>
      </c>
    </row>
    <row r="36" spans="1:9" x14ac:dyDescent="0.2">
      <c r="A36" s="17" t="s">
        <v>44</v>
      </c>
      <c r="B36" s="17">
        <v>0.8</v>
      </c>
      <c r="C36" s="17">
        <v>198</v>
      </c>
      <c r="D36" s="4" t="s">
        <v>38</v>
      </c>
      <c r="E36" s="10">
        <v>500000</v>
      </c>
      <c r="F36" s="10">
        <f t="shared" si="0"/>
        <v>400000</v>
      </c>
      <c r="G36" s="10">
        <v>50000</v>
      </c>
      <c r="H36" s="10">
        <v>112000</v>
      </c>
    </row>
    <row r="37" spans="1:9" x14ac:dyDescent="0.2">
      <c r="A37" s="18"/>
      <c r="B37" s="18"/>
      <c r="C37" s="18"/>
      <c r="D37" s="4" t="s">
        <v>39</v>
      </c>
      <c r="E37" s="10">
        <v>500000</v>
      </c>
      <c r="F37" s="10">
        <f>B36*E37</f>
        <v>400000</v>
      </c>
      <c r="G37" s="10">
        <v>50000</v>
      </c>
      <c r="H37" s="10">
        <v>112000</v>
      </c>
    </row>
    <row r="38" spans="1:9" x14ac:dyDescent="0.2">
      <c r="A38" s="17" t="s">
        <v>45</v>
      </c>
      <c r="B38" s="17">
        <v>4.7</v>
      </c>
      <c r="C38" s="17">
        <v>1637</v>
      </c>
      <c r="D38" s="4" t="s">
        <v>38</v>
      </c>
      <c r="E38" s="10">
        <v>500000</v>
      </c>
      <c r="F38" s="10">
        <f>B38*E38</f>
        <v>2350000</v>
      </c>
      <c r="G38" s="10">
        <v>70000</v>
      </c>
      <c r="H38" s="10">
        <v>112000</v>
      </c>
    </row>
    <row r="39" spans="1:9" x14ac:dyDescent="0.2">
      <c r="A39" s="18"/>
      <c r="B39" s="18"/>
      <c r="C39" s="18"/>
      <c r="D39" s="4" t="s">
        <v>39</v>
      </c>
      <c r="E39" s="10">
        <v>500000</v>
      </c>
      <c r="F39" s="10">
        <f>B38*E39</f>
        <v>2350000</v>
      </c>
      <c r="G39" s="10">
        <v>70000</v>
      </c>
      <c r="H39" s="10">
        <v>112000</v>
      </c>
    </row>
    <row r="40" spans="1:9" x14ac:dyDescent="0.2">
      <c r="A40" s="19" t="s">
        <v>16</v>
      </c>
      <c r="B40" s="17">
        <f>SUM(B10:B38)</f>
        <v>306.21000000000004</v>
      </c>
      <c r="C40" s="17">
        <f>SUM(C10:C38)</f>
        <v>14493</v>
      </c>
      <c r="D40" s="4" t="s">
        <v>38</v>
      </c>
      <c r="E40" s="10"/>
      <c r="F40" s="10">
        <v>27689000</v>
      </c>
      <c r="G40" s="10"/>
      <c r="H40" s="10"/>
    </row>
    <row r="41" spans="1:9" x14ac:dyDescent="0.2">
      <c r="A41" s="20"/>
      <c r="B41" s="18"/>
      <c r="C41" s="18"/>
      <c r="D41" s="4" t="s">
        <v>39</v>
      </c>
      <c r="E41" s="10"/>
      <c r="F41" s="10">
        <v>15508500</v>
      </c>
      <c r="G41" s="10"/>
      <c r="H41" s="10"/>
    </row>
    <row r="42" spans="1:9" x14ac:dyDescent="0.2">
      <c r="A42" s="11" t="s">
        <v>16</v>
      </c>
      <c r="B42" s="12"/>
      <c r="C42" s="12"/>
      <c r="D42" s="12"/>
      <c r="E42" s="13"/>
      <c r="F42" s="13">
        <f>SUM(F40:F41)</f>
        <v>43197500</v>
      </c>
      <c r="G42" s="13">
        <f>SUM(G10:G41)</f>
        <v>1268880</v>
      </c>
      <c r="H42" s="13">
        <f>SUM(H10:H41)</f>
        <v>3136000</v>
      </c>
      <c r="I42" s="13">
        <f>SUM(F42:H42)</f>
        <v>47602380</v>
      </c>
    </row>
    <row r="45" spans="1:9" x14ac:dyDescent="0.2">
      <c r="A45" s="4" t="s">
        <v>21</v>
      </c>
      <c r="B45" s="4"/>
      <c r="C45" s="4"/>
      <c r="D45" s="5" t="s">
        <v>34</v>
      </c>
      <c r="E45" s="1"/>
    </row>
    <row r="46" spans="1:9" x14ac:dyDescent="0.2">
      <c r="A46" s="4" t="s">
        <v>22</v>
      </c>
      <c r="B46" s="4"/>
      <c r="C46" s="4"/>
      <c r="D46" s="5" t="s">
        <v>34</v>
      </c>
      <c r="E46" s="1"/>
    </row>
    <row r="47" spans="1:9" x14ac:dyDescent="0.2">
      <c r="A47" s="4" t="s">
        <v>23</v>
      </c>
      <c r="B47" s="4"/>
      <c r="C47" s="4"/>
      <c r="D47" s="5" t="s">
        <v>35</v>
      </c>
      <c r="E47" s="1"/>
    </row>
    <row r="48" spans="1:9" x14ac:dyDescent="0.2">
      <c r="A48" s="4" t="s">
        <v>24</v>
      </c>
      <c r="B48" s="4"/>
      <c r="C48" s="4"/>
      <c r="D48" s="5" t="s">
        <v>34</v>
      </c>
      <c r="E48" s="1"/>
    </row>
    <row r="49" spans="1:5" x14ac:dyDescent="0.2">
      <c r="A49" s="4" t="s">
        <v>25</v>
      </c>
      <c r="B49" s="4"/>
      <c r="C49" s="4"/>
      <c r="D49" s="5" t="s">
        <v>34</v>
      </c>
      <c r="E49" s="1"/>
    </row>
    <row r="50" spans="1:5" x14ac:dyDescent="0.2">
      <c r="A50" s="14" t="s">
        <v>26</v>
      </c>
      <c r="B50" s="15"/>
      <c r="C50" s="16"/>
      <c r="D50" s="5"/>
      <c r="E50" s="1"/>
    </row>
    <row r="51" spans="1:5" x14ac:dyDescent="0.2">
      <c r="A51" s="14" t="s">
        <v>27</v>
      </c>
      <c r="B51" s="15"/>
      <c r="C51" s="16"/>
      <c r="D51" s="5"/>
      <c r="E51" s="1"/>
    </row>
    <row r="52" spans="1:5" x14ac:dyDescent="0.2">
      <c r="A52" s="4" t="s">
        <v>28</v>
      </c>
      <c r="B52" s="4"/>
      <c r="C52" s="4"/>
      <c r="D52" s="5"/>
      <c r="E52" s="1"/>
    </row>
    <row r="53" spans="1:5" x14ac:dyDescent="0.2">
      <c r="A53" s="4" t="s">
        <v>29</v>
      </c>
      <c r="B53" s="4"/>
      <c r="C53" s="4"/>
      <c r="D53" s="5" t="s">
        <v>34</v>
      </c>
      <c r="E53" s="1"/>
    </row>
    <row r="54" spans="1:5" x14ac:dyDescent="0.2">
      <c r="A54" s="4" t="s">
        <v>30</v>
      </c>
      <c r="B54" s="4"/>
      <c r="C54" s="4"/>
      <c r="D54" s="5" t="s">
        <v>34</v>
      </c>
      <c r="E54" s="1"/>
    </row>
    <row r="55" spans="1:5" x14ac:dyDescent="0.2">
      <c r="A55" s="4" t="s">
        <v>31</v>
      </c>
      <c r="B55" s="4"/>
      <c r="C55" s="4"/>
      <c r="D55" s="5" t="s">
        <v>35</v>
      </c>
      <c r="E55" s="1"/>
    </row>
    <row r="56" spans="1:5" ht="34" x14ac:dyDescent="0.2">
      <c r="A56" s="14" t="s">
        <v>32</v>
      </c>
      <c r="B56" s="15"/>
      <c r="C56" s="16"/>
      <c r="D56" s="6" t="s">
        <v>36</v>
      </c>
    </row>
    <row r="57" spans="1:5" x14ac:dyDescent="0.2">
      <c r="A57" s="4" t="s">
        <v>33</v>
      </c>
      <c r="B57" s="4"/>
      <c r="C57" s="4"/>
      <c r="D57" s="7">
        <v>48213</v>
      </c>
      <c r="E57" s="1"/>
    </row>
  </sheetData>
  <mergeCells count="51">
    <mergeCell ref="A32:A33"/>
    <mergeCell ref="A10:A11"/>
    <mergeCell ref="A12:A13"/>
    <mergeCell ref="A14:A15"/>
    <mergeCell ref="A16:A17"/>
    <mergeCell ref="A18:A19"/>
    <mergeCell ref="A20:A21"/>
    <mergeCell ref="B34:B35"/>
    <mergeCell ref="A34:A35"/>
    <mergeCell ref="A36:A37"/>
    <mergeCell ref="A38:A39"/>
    <mergeCell ref="B10:B11"/>
    <mergeCell ref="B12:B13"/>
    <mergeCell ref="B14:B15"/>
    <mergeCell ref="B16:B17"/>
    <mergeCell ref="B18:B19"/>
    <mergeCell ref="B20:B21"/>
    <mergeCell ref="B22:B23"/>
    <mergeCell ref="A22:A23"/>
    <mergeCell ref="A24:A25"/>
    <mergeCell ref="A26:A27"/>
    <mergeCell ref="A28:A29"/>
    <mergeCell ref="A30:A31"/>
    <mergeCell ref="C36:C37"/>
    <mergeCell ref="B36:B37"/>
    <mergeCell ref="B38:B39"/>
    <mergeCell ref="C10:C11"/>
    <mergeCell ref="C12:C13"/>
    <mergeCell ref="C14:C15"/>
    <mergeCell ref="C16:C17"/>
    <mergeCell ref="C18:C19"/>
    <mergeCell ref="C20:C21"/>
    <mergeCell ref="C22:C23"/>
    <mergeCell ref="C24:C25"/>
    <mergeCell ref="B24:B25"/>
    <mergeCell ref="B26:B27"/>
    <mergeCell ref="B28:B29"/>
    <mergeCell ref="B30:B31"/>
    <mergeCell ref="B32:B33"/>
    <mergeCell ref="C26:C27"/>
    <mergeCell ref="C28:C29"/>
    <mergeCell ref="C30:C31"/>
    <mergeCell ref="C32:C33"/>
    <mergeCell ref="C34:C35"/>
    <mergeCell ref="A56:C56"/>
    <mergeCell ref="C38:C39"/>
    <mergeCell ref="A40:A41"/>
    <mergeCell ref="B40:B41"/>
    <mergeCell ref="C40:C41"/>
    <mergeCell ref="A50:C50"/>
    <mergeCell ref="A51:C5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Bártková</dc:creator>
  <cp:lastModifiedBy>Markéta Vodáková</cp:lastModifiedBy>
  <dcterms:created xsi:type="dcterms:W3CDTF">2025-11-08T14:11:57Z</dcterms:created>
  <dcterms:modified xsi:type="dcterms:W3CDTF">2026-02-02T12:46:54Z</dcterms:modified>
</cp:coreProperties>
</file>